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5" yWindow="525" windowWidth="11085" windowHeight="8190" activeTab="1"/>
  </bookViews>
  <sheets>
    <sheet name="záv_účet" sheetId="1" r:id="rId1"/>
    <sheet name="příloha§" sheetId="5" r:id="rId2"/>
  </sheets>
  <calcPr calcId="125725"/>
</workbook>
</file>

<file path=xl/calcChain.xml><?xml version="1.0" encoding="utf-8"?>
<calcChain xmlns="http://schemas.openxmlformats.org/spreadsheetml/2006/main">
  <c r="C59" i="1"/>
  <c r="B13"/>
  <c r="B14" s="1"/>
  <c r="C48"/>
  <c r="E44"/>
  <c r="E45"/>
  <c r="E46"/>
  <c r="E47"/>
  <c r="E43"/>
  <c r="D42"/>
  <c r="D49" s="1"/>
  <c r="E35"/>
  <c r="E36"/>
  <c r="E37"/>
  <c r="E38"/>
  <c r="E39"/>
  <c r="E40"/>
  <c r="E41"/>
  <c r="E34"/>
  <c r="C42"/>
  <c r="E42" s="1"/>
  <c r="E48" l="1"/>
  <c r="C49"/>
  <c r="E49"/>
  <c r="C55" s="1"/>
  <c r="C60" s="1"/>
</calcChain>
</file>

<file path=xl/sharedStrings.xml><?xml version="1.0" encoding="utf-8"?>
<sst xmlns="http://schemas.openxmlformats.org/spreadsheetml/2006/main" count="132" uniqueCount="126">
  <si>
    <t>Obec Řepov</t>
  </si>
  <si>
    <t>Účty – podpisová práva</t>
  </si>
  <si>
    <t>Rychlý Josef</t>
  </si>
  <si>
    <t>účet - název</t>
  </si>
  <si>
    <t>účet 018 - Drobný dlouhodobý nehmotný majetek (software)</t>
  </si>
  <si>
    <t>účet 019 - Ostatní dlouhodobý nehmotný majetek (územní plán)</t>
  </si>
  <si>
    <t>účet 021 - Stavby</t>
  </si>
  <si>
    <t>účet 022 - Samostatné movité věci a soubory movitých věcí</t>
  </si>
  <si>
    <t>účet 028 - Drobný dlouhodobý hmotný majetek</t>
  </si>
  <si>
    <t xml:space="preserve">účet 042 - Nedokončené investice </t>
  </si>
  <si>
    <t>účet 069 - Ostatní dlouhodobý finanční majetek</t>
  </si>
  <si>
    <t>Rozpočet</t>
  </si>
  <si>
    <t>Rozdíl příjmů a výdajů</t>
  </si>
  <si>
    <t>Kontrolní činnost</t>
  </si>
  <si>
    <t>Zpracoval: Fiala Emil</t>
  </si>
  <si>
    <t>Obec Řepov má zřízen běžný účet u Komerční banky. Podpisové právo k účtu mají:</t>
  </si>
  <si>
    <t>Zachař Milan</t>
  </si>
  <si>
    <t>Křivský Petr</t>
  </si>
  <si>
    <t>místostarosta obce</t>
  </si>
  <si>
    <t>Zůstatek na účtu k 31.12.2010</t>
  </si>
  <si>
    <t>účet 231 - bankovní účet</t>
  </si>
  <si>
    <t xml:space="preserve">účet 311 - odběratelé </t>
  </si>
  <si>
    <t>účet 314 - poskytnuté zálohy</t>
  </si>
  <si>
    <t>účet 315 - ostatní pohledávky</t>
  </si>
  <si>
    <t>účet 112 - zásoby</t>
  </si>
  <si>
    <t>oběžná aktiva celkem</t>
  </si>
  <si>
    <t>stálá aktiva celkem</t>
  </si>
  <si>
    <t>aktiva celkem</t>
  </si>
  <si>
    <t>Inventarizace zdrojů a závazků</t>
  </si>
  <si>
    <t xml:space="preserve">Inventarizace majetku obce a pohledávek </t>
  </si>
  <si>
    <t>účet 411 - základní jmění</t>
  </si>
  <si>
    <t>účet 431 - hospodářský výsledek</t>
  </si>
  <si>
    <t>účet 321 - dodavatelé</t>
  </si>
  <si>
    <t>vlastní zdroje</t>
  </si>
  <si>
    <t>jiné zdroje</t>
  </si>
  <si>
    <t>pasiva celkem</t>
  </si>
  <si>
    <t xml:space="preserve">zjištěním skutečného stavu a následně v porovnání se stavem účetním vedeným v hlavní knize </t>
  </si>
  <si>
    <t>U pohledávek a závazků byla proveden v měsíci lednu dokladová inventarizace.</t>
  </si>
  <si>
    <t>Hospodaření obce probíhalo na začátku roku dle schváleného vyrovnaného rozpočtu.</t>
  </si>
  <si>
    <t>………………………………………..</t>
  </si>
  <si>
    <t>Zachař Milan, starosta obce</t>
  </si>
  <si>
    <r>
      <t>účet 031 – Pozemky 63529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</si>
  <si>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celkové příjmy a výdaje</t>
  </si>
  <si>
    <t>paragraf</t>
  </si>
  <si>
    <t>číslo</t>
  </si>
  <si>
    <t>název</t>
  </si>
  <si>
    <t>0000</t>
  </si>
  <si>
    <t>Rozpočtové příjmy</t>
  </si>
  <si>
    <t xml:space="preserve"> 2119</t>
  </si>
  <si>
    <t>Těžební průmysl</t>
  </si>
  <si>
    <t xml:space="preserve"> 2221</t>
  </si>
  <si>
    <t>Pozemní komunikace – provoz veřejné silniční dopravy</t>
  </si>
  <si>
    <t xml:space="preserve"> 2321</t>
  </si>
  <si>
    <t>Odvádění a čištění odpadních vod</t>
  </si>
  <si>
    <t xml:space="preserve"> 3111</t>
  </si>
  <si>
    <t>Předškolní zařízení</t>
  </si>
  <si>
    <t xml:space="preserve"> 3113</t>
  </si>
  <si>
    <t>Základní školy</t>
  </si>
  <si>
    <t xml:space="preserve"> 3399</t>
  </si>
  <si>
    <t>Ostatní záležitosti kultury</t>
  </si>
  <si>
    <t xml:space="preserve"> 3419</t>
  </si>
  <si>
    <t>Ostatní tělovýchovná činnost</t>
  </si>
  <si>
    <t xml:space="preserve"> 3429</t>
  </si>
  <si>
    <t>Ostatní zájmová činnost</t>
  </si>
  <si>
    <t xml:space="preserve"> 3631</t>
  </si>
  <si>
    <t>Veřejné osvětlení</t>
  </si>
  <si>
    <t xml:space="preserve"> 3632</t>
  </si>
  <si>
    <t>Pohřebnictví</t>
  </si>
  <si>
    <t xml:space="preserve"> 3639</t>
  </si>
  <si>
    <t>Komunální služby a územní rozvoj</t>
  </si>
  <si>
    <t xml:space="preserve"> 3722</t>
  </si>
  <si>
    <t>Sběr a svoz komunálního odpadu</t>
  </si>
  <si>
    <t xml:space="preserve"> 3745</t>
  </si>
  <si>
    <t>Péče o  vzhled obcí a veřejnou zeleň</t>
  </si>
  <si>
    <t xml:space="preserve"> 5512</t>
  </si>
  <si>
    <t>Požární ochrana</t>
  </si>
  <si>
    <t xml:space="preserve"> 6112</t>
  </si>
  <si>
    <t>Zastupitelstvo obcí</t>
  </si>
  <si>
    <t xml:space="preserve"> 6149</t>
  </si>
  <si>
    <t>Ostatní všeobecná vnitřní správa</t>
  </si>
  <si>
    <t xml:space="preserve"> 6171</t>
  </si>
  <si>
    <t>Činnost místní správy</t>
  </si>
  <si>
    <t xml:space="preserve"> 6310</t>
  </si>
  <si>
    <t>Obecné příjmy a výdaje z finančních operací</t>
  </si>
  <si>
    <t xml:space="preserve"> 6320</t>
  </si>
  <si>
    <t>Pojištění funkčně nespecifikované</t>
  </si>
  <si>
    <t>Závěrečný účet za rok 2011</t>
  </si>
  <si>
    <t>Fyzická inventarizace dlouhodobého majetku obce byla provedena v měsíci prosinci 2011</t>
  </si>
  <si>
    <t xml:space="preserve">k datu 31. 11. 2011. </t>
  </si>
  <si>
    <t xml:space="preserve">V roce 2011 byla změněna metodika účtování dlouhodobého majetku, kdy se účetní stavy upravily o </t>
  </si>
  <si>
    <t>objem vypočteného opotřebení tak, aby účetní hodnota zobrazovala skutečný majetku.</t>
  </si>
  <si>
    <t>účetní stav 1.1.2011</t>
  </si>
  <si>
    <t>stav k 31.12.2011</t>
  </si>
  <si>
    <t>účetní stav 31.12.2011</t>
  </si>
  <si>
    <t>oprávky - korekce</t>
  </si>
  <si>
    <t>účetní stav k 1.1.2011</t>
  </si>
  <si>
    <t>účet 324 - přijaté zálohy</t>
  </si>
  <si>
    <t>Příjmy za rok 2011</t>
  </si>
  <si>
    <t>Výdaje za rok 2011</t>
  </si>
  <si>
    <t>Příjmy vyšší o</t>
  </si>
  <si>
    <t>O úsporu se zvýšil zůstatek na BÚ a činí</t>
  </si>
  <si>
    <t>z toho dotace ze státu byly nižší o</t>
  </si>
  <si>
    <t>příjmy 2011</t>
  </si>
  <si>
    <t>výdaje 2011</t>
  </si>
  <si>
    <t>Zůstatek na běžném účtu k 1. 1. 2011</t>
  </si>
  <si>
    <t>zůstatek na běžném účtu k 31. 12. 2011</t>
  </si>
  <si>
    <t>389 - dohadné účty pasivní</t>
  </si>
  <si>
    <t>příjmy proti roku 2010 byly nižší o</t>
  </si>
  <si>
    <t>V Řepově dne 1. března 2012</t>
  </si>
  <si>
    <t>rok 2011 - skutečnost</t>
  </si>
  <si>
    <t>starosta obce</t>
  </si>
  <si>
    <t>Přezkoumání hospodaření obce uskutečnil odbor kontroly Středočeského kraje dne 5. března 2012</t>
  </si>
  <si>
    <t xml:space="preserve">na základě zákona č. 420/2004 Sb. o přezkoumávání hospodaření územních celků a dobrovolných </t>
  </si>
  <si>
    <t>svazků obcí.</t>
  </si>
  <si>
    <t>Při kontrole nebyly shledány žádné závady hospodaření a účtování.</t>
  </si>
  <si>
    <t>Pohledávky krátkodobé:</t>
  </si>
  <si>
    <t>Závazky krátkodobé:</t>
  </si>
  <si>
    <r>
      <t xml:space="preserve">V průběhu roku 2011 bylo zastupitelstvem obce schváleno </t>
    </r>
    <r>
      <rPr>
        <sz val="10"/>
        <rFont val="Calibri"/>
        <family val="2"/>
        <charset val="238"/>
        <scheme val="minor"/>
      </rPr>
      <t>11</t>
    </r>
    <r>
      <rPr>
        <b/>
        <sz val="10"/>
        <color rgb="FFC0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změn rozpočtových položek.</t>
    </r>
  </si>
  <si>
    <t>výdaje byly v roce 2011 nižší o</t>
  </si>
  <si>
    <t>V měsíci lednu byla provedena úprava o změny proúčtovaní v měsíci prosinci 2011.</t>
  </si>
  <si>
    <t>Příjmy a výdaje Obecního úřadu v Řepově za rok 2011</t>
  </si>
  <si>
    <t>v tis. Kč</t>
  </si>
  <si>
    <t>V Řepově 1. března 2012</t>
  </si>
  <si>
    <t xml:space="preserve">   ………………………………………..</t>
  </si>
  <si>
    <t>Vyvěšeno dne: 21. května 2012</t>
  </si>
  <si>
    <t>Sejmuto dne: ……………………………..</t>
  </si>
</sst>
</file>

<file path=xl/styles.xml><?xml version="1.0" encoding="utf-8"?>
<styleSheet xmlns="http://schemas.openxmlformats.org/spreadsheetml/2006/main">
  <fonts count="9"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0" fontId="3" fillId="0" borderId="0" xfId="0" applyFont="1" applyAlignment="1">
      <alignment horizontal="left" indent="12"/>
    </xf>
    <xf numFmtId="0" fontId="3" fillId="0" borderId="8" xfId="0" applyFont="1" applyBorder="1"/>
    <xf numFmtId="3" fontId="3" fillId="0" borderId="0" xfId="0" applyNumberFormat="1" applyFont="1"/>
    <xf numFmtId="0" fontId="3" fillId="0" borderId="0" xfId="0" applyFont="1" applyFill="1"/>
    <xf numFmtId="4" fontId="3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/>
    <xf numFmtId="4" fontId="3" fillId="0" borderId="0" xfId="0" applyNumberFormat="1" applyFont="1" applyFill="1"/>
    <xf numFmtId="4" fontId="2" fillId="0" borderId="8" xfId="0" applyNumberFormat="1" applyFont="1" applyFill="1" applyBorder="1" applyAlignment="1">
      <alignment horizontal="right"/>
    </xf>
    <xf numFmtId="4" fontId="3" fillId="0" borderId="8" xfId="0" applyNumberFormat="1" applyFont="1" applyFill="1" applyBorder="1"/>
    <xf numFmtId="4" fontId="2" fillId="0" borderId="8" xfId="0" applyNumberFormat="1" applyFont="1" applyFill="1" applyBorder="1"/>
    <xf numFmtId="4" fontId="3" fillId="0" borderId="8" xfId="0" applyNumberFormat="1" applyFont="1" applyFill="1" applyBorder="1" applyAlignment="1">
      <alignment vertical="center"/>
    </xf>
    <xf numFmtId="0" fontId="3" fillId="0" borderId="12" xfId="0" applyFont="1" applyBorder="1"/>
    <xf numFmtId="4" fontId="3" fillId="0" borderId="13" xfId="0" applyNumberFormat="1" applyFont="1" applyFill="1" applyBorder="1" applyAlignment="1">
      <alignment vertical="center"/>
    </xf>
    <xf numFmtId="49" fontId="3" fillId="0" borderId="12" xfId="0" applyNumberFormat="1" applyFont="1" applyBorder="1"/>
    <xf numFmtId="4" fontId="3" fillId="0" borderId="13" xfId="0" applyNumberFormat="1" applyFont="1" applyFill="1" applyBorder="1"/>
    <xf numFmtId="0" fontId="3" fillId="0" borderId="12" xfId="0" applyFont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/>
    </xf>
    <xf numFmtId="4" fontId="2" fillId="0" borderId="13" xfId="0" applyNumberFormat="1" applyFont="1" applyFill="1" applyBorder="1"/>
    <xf numFmtId="0" fontId="2" fillId="0" borderId="12" xfId="0" applyFont="1" applyBorder="1"/>
    <xf numFmtId="0" fontId="2" fillId="0" borderId="15" xfId="0" applyFont="1" applyBorder="1"/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0" fontId="2" fillId="0" borderId="14" xfId="0" applyFont="1" applyBorder="1"/>
    <xf numFmtId="4" fontId="3" fillId="0" borderId="8" xfId="0" applyNumberFormat="1" applyFont="1" applyFill="1" applyBorder="1" applyAlignment="1">
      <alignment horizontal="right"/>
    </xf>
    <xf numFmtId="4" fontId="3" fillId="0" borderId="1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workbookViewId="0">
      <selection activeCell="F14" sqref="F14"/>
    </sheetView>
  </sheetViews>
  <sheetFormatPr defaultRowHeight="12.75"/>
  <cols>
    <col min="1" max="1" width="35.7109375" style="3" customWidth="1"/>
    <col min="2" max="2" width="14.140625" style="3" customWidth="1"/>
    <col min="3" max="4" width="12" style="3" customWidth="1"/>
    <col min="5" max="5" width="12.28515625" style="3" bestFit="1" customWidth="1"/>
    <col min="6" max="6" width="11.28515625" style="3" bestFit="1" customWidth="1"/>
    <col min="7" max="7" width="9.85546875" style="3" bestFit="1" customWidth="1"/>
    <col min="8" max="16384" width="9.140625" style="3"/>
  </cols>
  <sheetData>
    <row r="1" spans="1:5" ht="15.75">
      <c r="A1" s="1" t="s">
        <v>0</v>
      </c>
    </row>
    <row r="3" spans="1:5" ht="15.75" customHeight="1">
      <c r="A3" s="71" t="s">
        <v>86</v>
      </c>
      <c r="B3" s="71"/>
      <c r="C3" s="71"/>
      <c r="D3" s="71"/>
      <c r="E3" s="4"/>
    </row>
    <row r="4" spans="1:5">
      <c r="A4" s="4"/>
      <c r="B4" s="4"/>
      <c r="C4" s="4"/>
      <c r="D4" s="4"/>
      <c r="E4" s="4"/>
    </row>
    <row r="5" spans="1:5">
      <c r="A5" s="5" t="s">
        <v>1</v>
      </c>
    </row>
    <row r="6" spans="1:5">
      <c r="A6" s="3" t="s">
        <v>15</v>
      </c>
    </row>
    <row r="7" spans="1:5">
      <c r="A7" s="3" t="s">
        <v>16</v>
      </c>
      <c r="C7" s="3" t="s">
        <v>110</v>
      </c>
    </row>
    <row r="8" spans="1:5">
      <c r="A8" s="3" t="s">
        <v>2</v>
      </c>
      <c r="C8" s="3" t="s">
        <v>18</v>
      </c>
    </row>
    <row r="9" spans="1:5">
      <c r="A9" s="3" t="s">
        <v>17</v>
      </c>
      <c r="C9" s="3" t="s">
        <v>18</v>
      </c>
    </row>
    <row r="10" spans="1:5" ht="15" customHeight="1">
      <c r="A10" s="3" t="s">
        <v>19</v>
      </c>
      <c r="B10" s="6">
        <v>8737690.8599999994</v>
      </c>
    </row>
    <row r="11" spans="1:5" ht="15" customHeight="1">
      <c r="A11" s="3" t="s">
        <v>97</v>
      </c>
      <c r="B11" s="6">
        <v>9012810.8399999999</v>
      </c>
    </row>
    <row r="12" spans="1:5" ht="15" customHeight="1">
      <c r="A12" s="3" t="s">
        <v>98</v>
      </c>
      <c r="B12" s="6">
        <v>7531166.6799999997</v>
      </c>
    </row>
    <row r="13" spans="1:5" ht="15" customHeight="1">
      <c r="A13" s="2" t="s">
        <v>99</v>
      </c>
      <c r="B13" s="15">
        <f>B11-B12</f>
        <v>1481644.1600000001</v>
      </c>
    </row>
    <row r="14" spans="1:5" ht="15" customHeight="1">
      <c r="A14" s="2" t="s">
        <v>100</v>
      </c>
      <c r="B14" s="15">
        <f>B10+B13</f>
        <v>10219335.02</v>
      </c>
    </row>
    <row r="15" spans="1:5">
      <c r="B15" s="6"/>
    </row>
    <row r="16" spans="1:5">
      <c r="A16" s="3" t="s">
        <v>107</v>
      </c>
      <c r="B16" s="6">
        <v>510470</v>
      </c>
      <c r="D16" s="18"/>
    </row>
    <row r="17" spans="1:4">
      <c r="A17" s="3" t="s">
        <v>101</v>
      </c>
      <c r="B17" s="6">
        <v>408400</v>
      </c>
      <c r="D17" s="18"/>
    </row>
    <row r="18" spans="1:4">
      <c r="B18" s="6"/>
    </row>
    <row r="19" spans="1:4">
      <c r="A19" s="3" t="s">
        <v>118</v>
      </c>
      <c r="B19" s="6">
        <v>213900</v>
      </c>
    </row>
    <row r="20" spans="1:4">
      <c r="B20" s="6"/>
    </row>
    <row r="21" spans="1:4">
      <c r="B21" s="6"/>
    </row>
    <row r="22" spans="1:4">
      <c r="A22" s="5" t="s">
        <v>29</v>
      </c>
    </row>
    <row r="23" spans="1:4">
      <c r="A23" s="3" t="s">
        <v>87</v>
      </c>
    </row>
    <row r="24" spans="1:4">
      <c r="A24" s="3" t="s">
        <v>36</v>
      </c>
    </row>
    <row r="25" spans="1:4">
      <c r="A25" s="3" t="s">
        <v>88</v>
      </c>
    </row>
    <row r="26" spans="1:4">
      <c r="A26" s="3" t="s">
        <v>119</v>
      </c>
    </row>
    <row r="27" spans="1:4">
      <c r="A27" s="3" t="s">
        <v>37</v>
      </c>
    </row>
    <row r="29" spans="1:4">
      <c r="A29" s="3" t="s">
        <v>89</v>
      </c>
    </row>
    <row r="30" spans="1:4">
      <c r="A30" s="3" t="s">
        <v>90</v>
      </c>
    </row>
    <row r="32" spans="1:4" ht="13.5" thickBot="1"/>
    <row r="33" spans="1:7" s="10" customFormat="1" ht="26.25" thickBot="1">
      <c r="A33" s="7" t="s">
        <v>3</v>
      </c>
      <c r="B33" s="8" t="s">
        <v>91</v>
      </c>
      <c r="C33" s="9" t="s">
        <v>92</v>
      </c>
      <c r="D33" s="9" t="s">
        <v>94</v>
      </c>
      <c r="E33" s="9" t="s">
        <v>93</v>
      </c>
    </row>
    <row r="34" spans="1:7" ht="18" customHeight="1">
      <c r="A34" s="21" t="s">
        <v>4</v>
      </c>
      <c r="B34" s="22">
        <v>34290</v>
      </c>
      <c r="C34" s="23">
        <v>34290</v>
      </c>
      <c r="D34" s="23">
        <v>34290</v>
      </c>
      <c r="E34" s="24">
        <f>C34-D34</f>
        <v>0</v>
      </c>
    </row>
    <row r="35" spans="1:7" ht="18" customHeight="1">
      <c r="A35" s="25" t="s">
        <v>5</v>
      </c>
      <c r="B35" s="26">
        <v>245325</v>
      </c>
      <c r="C35" s="20">
        <v>245325</v>
      </c>
      <c r="D35" s="20">
        <v>61335</v>
      </c>
      <c r="E35" s="27">
        <f t="shared" ref="E35:E42" si="0">C35-D35</f>
        <v>183990</v>
      </c>
    </row>
    <row r="36" spans="1:7" ht="18" customHeight="1">
      <c r="A36" s="25" t="s">
        <v>6</v>
      </c>
      <c r="B36" s="26">
        <v>64191112.5</v>
      </c>
      <c r="C36" s="20">
        <v>64434204.899999999</v>
      </c>
      <c r="D36" s="20">
        <v>9380194.2300000004</v>
      </c>
      <c r="E36" s="27">
        <f t="shared" si="0"/>
        <v>55054010.670000002</v>
      </c>
    </row>
    <row r="37" spans="1:7" ht="18" customHeight="1">
      <c r="A37" s="25" t="s">
        <v>7</v>
      </c>
      <c r="B37" s="26">
        <v>2403498.7999999998</v>
      </c>
      <c r="C37" s="20">
        <v>2403498.7999999998</v>
      </c>
      <c r="D37" s="20">
        <v>1105015.9099999999</v>
      </c>
      <c r="E37" s="27">
        <f t="shared" si="0"/>
        <v>1298482.8899999999</v>
      </c>
    </row>
    <row r="38" spans="1:7" ht="18" customHeight="1">
      <c r="A38" s="25" t="s">
        <v>8</v>
      </c>
      <c r="B38" s="26">
        <v>0</v>
      </c>
      <c r="C38" s="20">
        <v>1779062.34</v>
      </c>
      <c r="D38" s="20">
        <v>1779062.34</v>
      </c>
      <c r="E38" s="27">
        <f t="shared" si="0"/>
        <v>0</v>
      </c>
    </row>
    <row r="39" spans="1:7" ht="18" customHeight="1">
      <c r="A39" s="25" t="s">
        <v>41</v>
      </c>
      <c r="B39" s="26">
        <v>7623000.2800000003</v>
      </c>
      <c r="C39" s="20">
        <v>7623000.2800000003</v>
      </c>
      <c r="D39" s="20"/>
      <c r="E39" s="27">
        <f t="shared" si="0"/>
        <v>7623000.2800000003</v>
      </c>
    </row>
    <row r="40" spans="1:7" ht="18" customHeight="1">
      <c r="A40" s="25" t="s">
        <v>9</v>
      </c>
      <c r="B40" s="26">
        <v>1211094</v>
      </c>
      <c r="C40" s="26">
        <v>1211094</v>
      </c>
      <c r="D40" s="26"/>
      <c r="E40" s="27">
        <f t="shared" si="0"/>
        <v>1211094</v>
      </c>
    </row>
    <row r="41" spans="1:7" ht="18" customHeight="1">
      <c r="A41" s="25" t="s">
        <v>10</v>
      </c>
      <c r="B41" s="26">
        <v>6688000</v>
      </c>
      <c r="C41" s="20">
        <v>6688000</v>
      </c>
      <c r="D41" s="20"/>
      <c r="E41" s="27">
        <f t="shared" si="0"/>
        <v>6688000</v>
      </c>
    </row>
    <row r="42" spans="1:7" ht="18" customHeight="1" thickBot="1">
      <c r="A42" s="28" t="s">
        <v>26</v>
      </c>
      <c r="B42" s="29">
        <v>82362030.579999998</v>
      </c>
      <c r="C42" s="30">
        <f>SUM(C34:C41)</f>
        <v>84418475.320000008</v>
      </c>
      <c r="D42" s="30">
        <f>SUM(D34:D41)</f>
        <v>12359897.48</v>
      </c>
      <c r="E42" s="31">
        <f t="shared" si="0"/>
        <v>72058577.840000004</v>
      </c>
    </row>
    <row r="43" spans="1:7" ht="18" customHeight="1">
      <c r="A43" s="32" t="s">
        <v>24</v>
      </c>
      <c r="B43" s="33">
        <v>3650</v>
      </c>
      <c r="C43" s="34">
        <v>0</v>
      </c>
      <c r="D43" s="34"/>
      <c r="E43" s="35">
        <f>C43</f>
        <v>0</v>
      </c>
    </row>
    <row r="44" spans="1:7" ht="18" customHeight="1">
      <c r="A44" s="25" t="s">
        <v>20</v>
      </c>
      <c r="B44" s="26">
        <v>8737690.8599999994</v>
      </c>
      <c r="C44" s="20">
        <v>10219335.02</v>
      </c>
      <c r="D44" s="20"/>
      <c r="E44" s="27">
        <f t="shared" ref="E44:E47" si="1">C44</f>
        <v>10219335.02</v>
      </c>
    </row>
    <row r="45" spans="1:7" ht="18" customHeight="1">
      <c r="A45" s="25" t="s">
        <v>21</v>
      </c>
      <c r="B45" s="26">
        <v>153918</v>
      </c>
      <c r="C45" s="20">
        <v>159240</v>
      </c>
      <c r="D45" s="20"/>
      <c r="E45" s="27">
        <f t="shared" si="1"/>
        <v>159240</v>
      </c>
    </row>
    <row r="46" spans="1:7" ht="18" customHeight="1">
      <c r="A46" s="25" t="s">
        <v>22</v>
      </c>
      <c r="B46" s="26">
        <v>413010</v>
      </c>
      <c r="C46" s="20">
        <v>442680</v>
      </c>
      <c r="D46" s="20"/>
      <c r="E46" s="27">
        <f t="shared" si="1"/>
        <v>442680</v>
      </c>
    </row>
    <row r="47" spans="1:7" ht="18" customHeight="1">
      <c r="A47" s="25" t="s">
        <v>23</v>
      </c>
      <c r="B47" s="26">
        <v>7140</v>
      </c>
      <c r="C47" s="20"/>
      <c r="D47" s="20"/>
      <c r="E47" s="27">
        <f t="shared" si="1"/>
        <v>0</v>
      </c>
      <c r="G47" s="6"/>
    </row>
    <row r="48" spans="1:7" ht="18" customHeight="1" thickBot="1">
      <c r="A48" s="28" t="s">
        <v>25</v>
      </c>
      <c r="B48" s="29">
        <v>9315408.8599999994</v>
      </c>
      <c r="C48" s="30">
        <f>SUM(C43:C47)</f>
        <v>10821255.02</v>
      </c>
      <c r="D48" s="30"/>
      <c r="E48" s="31">
        <f t="shared" ref="E48" si="2">SUM(E43:E47)</f>
        <v>10821255.02</v>
      </c>
    </row>
    <row r="49" spans="1:6" ht="18" customHeight="1" thickBot="1">
      <c r="A49" s="37" t="s">
        <v>27</v>
      </c>
      <c r="B49" s="41">
        <v>91677439.439999998</v>
      </c>
      <c r="C49" s="38">
        <f>C42+C48</f>
        <v>95239730.340000004</v>
      </c>
      <c r="D49" s="39">
        <f>D42+D48</f>
        <v>12359897.48</v>
      </c>
      <c r="E49" s="40">
        <f>E42+E48</f>
        <v>82879832.859999999</v>
      </c>
      <c r="F49" s="6"/>
    </row>
    <row r="50" spans="1:6">
      <c r="A50" s="12"/>
      <c r="B50" s="11"/>
      <c r="C50" s="13"/>
      <c r="D50" s="13"/>
    </row>
    <row r="51" spans="1:6" ht="13.5" thickBot="1">
      <c r="A51" s="5" t="s">
        <v>28</v>
      </c>
      <c r="B51" s="11"/>
      <c r="C51" s="13"/>
      <c r="D51" s="13"/>
    </row>
    <row r="52" spans="1:6" ht="26.25" thickBot="1">
      <c r="A52" s="7" t="s">
        <v>3</v>
      </c>
      <c r="B52" s="8" t="s">
        <v>95</v>
      </c>
      <c r="C52" s="9" t="s">
        <v>93</v>
      </c>
    </row>
    <row r="53" spans="1:6" ht="18" customHeight="1">
      <c r="A53" s="42" t="s">
        <v>30</v>
      </c>
      <c r="B53" s="43">
        <v>89295013.299999997</v>
      </c>
      <c r="C53" s="44">
        <v>78808468.159999996</v>
      </c>
    </row>
    <row r="54" spans="1:6" ht="18" customHeight="1">
      <c r="A54" s="45" t="s">
        <v>31</v>
      </c>
      <c r="B54" s="46">
        <v>1921572.69</v>
      </c>
      <c r="C54" s="47">
        <v>3589117.72</v>
      </c>
    </row>
    <row r="55" spans="1:6" ht="18" customHeight="1" thickBot="1">
      <c r="A55" s="48" t="s">
        <v>33</v>
      </c>
      <c r="B55" s="49">
        <v>91216585.989999995</v>
      </c>
      <c r="C55" s="36">
        <f>SUM(C53:C54)</f>
        <v>82397585.879999995</v>
      </c>
    </row>
    <row r="56" spans="1:6" ht="18" customHeight="1">
      <c r="A56" s="42" t="s">
        <v>32</v>
      </c>
      <c r="B56" s="43">
        <v>455003.45</v>
      </c>
      <c r="C56" s="44">
        <v>125246.98</v>
      </c>
    </row>
    <row r="57" spans="1:6" ht="18" customHeight="1">
      <c r="A57" s="45" t="s">
        <v>96</v>
      </c>
      <c r="B57" s="46">
        <v>5850</v>
      </c>
      <c r="C57" s="47">
        <v>16000</v>
      </c>
    </row>
    <row r="58" spans="1:6" ht="18" customHeight="1">
      <c r="A58" s="45" t="s">
        <v>106</v>
      </c>
      <c r="B58" s="46"/>
      <c r="C58" s="47">
        <v>341000</v>
      </c>
    </row>
    <row r="59" spans="1:6" ht="18" customHeight="1" thickBot="1">
      <c r="A59" s="48" t="s">
        <v>34</v>
      </c>
      <c r="B59" s="49">
        <v>460853.45</v>
      </c>
      <c r="C59" s="36">
        <f>SUM(C56:C58)</f>
        <v>482246.98</v>
      </c>
    </row>
    <row r="60" spans="1:6" ht="18" customHeight="1" thickBot="1">
      <c r="A60" s="50" t="s">
        <v>35</v>
      </c>
      <c r="B60" s="41">
        <v>91677439.439999998</v>
      </c>
      <c r="C60" s="40">
        <f>C55+C59</f>
        <v>82879832.859999999</v>
      </c>
    </row>
    <row r="61" spans="1:6">
      <c r="A61" s="12"/>
      <c r="B61" s="11"/>
      <c r="C61" s="13"/>
      <c r="D61" s="14"/>
    </row>
    <row r="62" spans="1:6">
      <c r="A62" s="12" t="s">
        <v>115</v>
      </c>
      <c r="B62" s="11"/>
      <c r="C62" s="15">
        <v>482246.98</v>
      </c>
      <c r="D62" s="13"/>
    </row>
    <row r="63" spans="1:6">
      <c r="C63" s="2"/>
    </row>
    <row r="64" spans="1:6">
      <c r="A64" s="2" t="s">
        <v>116</v>
      </c>
      <c r="C64" s="15">
        <v>601920</v>
      </c>
    </row>
    <row r="66" spans="1:4">
      <c r="A66" s="5" t="s">
        <v>11</v>
      </c>
    </row>
    <row r="67" spans="1:4">
      <c r="A67" s="3" t="s">
        <v>38</v>
      </c>
    </row>
    <row r="68" spans="1:4">
      <c r="A68" s="19" t="s">
        <v>117</v>
      </c>
      <c r="B68" s="19"/>
      <c r="C68" s="19"/>
      <c r="D68" s="19"/>
    </row>
    <row r="69" spans="1:4">
      <c r="A69" s="16"/>
    </row>
    <row r="71" spans="1:4">
      <c r="A71" s="5" t="s">
        <v>13</v>
      </c>
    </row>
    <row r="72" spans="1:4">
      <c r="A72" s="3" t="s">
        <v>111</v>
      </c>
    </row>
    <row r="73" spans="1:4">
      <c r="A73" s="3" t="s">
        <v>112</v>
      </c>
    </row>
    <row r="74" spans="1:4">
      <c r="A74" s="3" t="s">
        <v>113</v>
      </c>
    </row>
    <row r="75" spans="1:4">
      <c r="A75" s="3" t="s">
        <v>114</v>
      </c>
    </row>
    <row r="78" spans="1:4">
      <c r="A78" s="3" t="s">
        <v>14</v>
      </c>
    </row>
    <row r="79" spans="1:4">
      <c r="A79" s="3" t="s">
        <v>108</v>
      </c>
    </row>
    <row r="81" spans="1:4">
      <c r="D81" s="3" t="s">
        <v>39</v>
      </c>
    </row>
    <row r="82" spans="1:4">
      <c r="D82" s="3" t="s">
        <v>40</v>
      </c>
    </row>
    <row r="84" spans="1:4">
      <c r="A84" s="3" t="s">
        <v>124</v>
      </c>
    </row>
    <row r="86" spans="1:4">
      <c r="A86" s="3" t="s">
        <v>125</v>
      </c>
    </row>
  </sheetData>
  <mergeCells count="1">
    <mergeCell ref="A3:D3"/>
  </mergeCells>
  <pageMargins left="0.9055118110236221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8"/>
  <sheetViews>
    <sheetView tabSelected="1" workbookViewId="0">
      <selection activeCell="J33" sqref="J33"/>
    </sheetView>
  </sheetViews>
  <sheetFormatPr defaultRowHeight="12.75"/>
  <cols>
    <col min="1" max="1" width="5.42578125" style="3" bestFit="1" customWidth="1"/>
    <col min="2" max="2" width="44.7109375" style="3" bestFit="1" customWidth="1"/>
    <col min="3" max="3" width="11.7109375" style="52" customWidth="1"/>
    <col min="4" max="4" width="11.85546875" style="52" customWidth="1"/>
    <col min="5" max="16384" width="9.140625" style="3"/>
  </cols>
  <sheetData>
    <row r="1" spans="1:5" ht="15.75">
      <c r="A1" s="71" t="s">
        <v>120</v>
      </c>
      <c r="B1" s="71"/>
      <c r="C1" s="71"/>
      <c r="D1" s="71"/>
    </row>
    <row r="2" spans="1:5" ht="15.75">
      <c r="A2" s="76" t="s">
        <v>121</v>
      </c>
      <c r="B2" s="76"/>
      <c r="C2" s="76"/>
      <c r="D2" s="76"/>
    </row>
    <row r="3" spans="1:5" ht="13.5" thickBot="1"/>
    <row r="4" spans="1:5">
      <c r="A4" s="72" t="s">
        <v>43</v>
      </c>
      <c r="B4" s="73"/>
      <c r="C4" s="74" t="s">
        <v>109</v>
      </c>
      <c r="D4" s="75"/>
    </row>
    <row r="5" spans="1:5">
      <c r="A5" s="57" t="s">
        <v>44</v>
      </c>
      <c r="B5" s="17" t="s">
        <v>45</v>
      </c>
      <c r="C5" s="56" t="s">
        <v>102</v>
      </c>
      <c r="D5" s="58" t="s">
        <v>103</v>
      </c>
    </row>
    <row r="6" spans="1:5">
      <c r="A6" s="59" t="s">
        <v>46</v>
      </c>
      <c r="B6" s="17" t="s">
        <v>47</v>
      </c>
      <c r="C6" s="69">
        <v>8123.2000000000007</v>
      </c>
      <c r="D6" s="60"/>
    </row>
    <row r="7" spans="1:5">
      <c r="A7" s="61" t="s">
        <v>48</v>
      </c>
      <c r="B7" s="17" t="s">
        <v>49</v>
      </c>
      <c r="C7" s="69">
        <v>13.31</v>
      </c>
      <c r="D7" s="60"/>
    </row>
    <row r="8" spans="1:5">
      <c r="A8" s="61" t="s">
        <v>50</v>
      </c>
      <c r="B8" s="17" t="s">
        <v>51</v>
      </c>
      <c r="C8" s="54"/>
      <c r="D8" s="70">
        <v>1231.6099999999999</v>
      </c>
    </row>
    <row r="9" spans="1:5">
      <c r="A9" s="61" t="s">
        <v>52</v>
      </c>
      <c r="B9" s="17" t="s">
        <v>53</v>
      </c>
      <c r="C9" s="69">
        <v>501.08</v>
      </c>
      <c r="D9" s="70">
        <v>1146.9299999999998</v>
      </c>
    </row>
    <row r="10" spans="1:5">
      <c r="A10" s="61" t="s">
        <v>54</v>
      </c>
      <c r="B10" s="17" t="s">
        <v>55</v>
      </c>
      <c r="C10" s="54"/>
      <c r="D10" s="70">
        <v>97.03</v>
      </c>
      <c r="E10" s="6"/>
    </row>
    <row r="11" spans="1:5">
      <c r="A11" s="61" t="s">
        <v>56</v>
      </c>
      <c r="B11" s="17" t="s">
        <v>57</v>
      </c>
      <c r="C11" s="54"/>
      <c r="D11" s="70">
        <v>643.89</v>
      </c>
    </row>
    <row r="12" spans="1:5">
      <c r="A12" s="61" t="s">
        <v>58</v>
      </c>
      <c r="B12" s="17" t="s">
        <v>59</v>
      </c>
      <c r="C12" s="54"/>
      <c r="D12" s="70">
        <v>52.440000000000005</v>
      </c>
    </row>
    <row r="13" spans="1:5">
      <c r="A13" s="61" t="s">
        <v>60</v>
      </c>
      <c r="B13" s="17" t="s">
        <v>61</v>
      </c>
      <c r="C13" s="69">
        <v>16.13</v>
      </c>
      <c r="D13" s="70">
        <v>123.53999999999999</v>
      </c>
    </row>
    <row r="14" spans="1:5">
      <c r="A14" s="61" t="s">
        <v>62</v>
      </c>
      <c r="B14" s="17" t="s">
        <v>63</v>
      </c>
      <c r="C14" s="69"/>
      <c r="D14" s="60">
        <v>40</v>
      </c>
    </row>
    <row r="15" spans="1:5">
      <c r="A15" s="61" t="s">
        <v>64</v>
      </c>
      <c r="B15" s="17" t="s">
        <v>65</v>
      </c>
      <c r="C15" s="54"/>
      <c r="D15" s="70">
        <v>844.29000000000008</v>
      </c>
    </row>
    <row r="16" spans="1:5">
      <c r="A16" s="61" t="s">
        <v>66</v>
      </c>
      <c r="B16" s="17" t="s">
        <v>67</v>
      </c>
      <c r="C16" s="69">
        <v>0.2</v>
      </c>
      <c r="D16" s="70">
        <v>4.63</v>
      </c>
    </row>
    <row r="17" spans="1:7">
      <c r="A17" s="61" t="s">
        <v>68</v>
      </c>
      <c r="B17" s="17" t="s">
        <v>69</v>
      </c>
      <c r="C17" s="69"/>
      <c r="D17" s="60">
        <v>4.46</v>
      </c>
    </row>
    <row r="18" spans="1:7">
      <c r="A18" s="61" t="s">
        <v>70</v>
      </c>
      <c r="B18" s="17" t="s">
        <v>71</v>
      </c>
      <c r="C18" s="69">
        <v>36.840000000000003</v>
      </c>
      <c r="D18" s="70">
        <v>744.22</v>
      </c>
    </row>
    <row r="19" spans="1:7">
      <c r="A19" s="61" t="s">
        <v>72</v>
      </c>
      <c r="B19" s="17" t="s">
        <v>73</v>
      </c>
      <c r="C19" s="54"/>
      <c r="D19" s="70">
        <v>738</v>
      </c>
    </row>
    <row r="20" spans="1:7">
      <c r="A20" s="61" t="s">
        <v>74</v>
      </c>
      <c r="B20" s="17" t="s">
        <v>75</v>
      </c>
      <c r="C20" s="54"/>
      <c r="D20" s="70">
        <v>4.41</v>
      </c>
    </row>
    <row r="21" spans="1:7">
      <c r="A21" s="61" t="s">
        <v>76</v>
      </c>
      <c r="B21" s="17" t="s">
        <v>77</v>
      </c>
      <c r="C21" s="54"/>
      <c r="D21" s="70">
        <v>555.5</v>
      </c>
    </row>
    <row r="22" spans="1:7">
      <c r="A22" s="61" t="s">
        <v>78</v>
      </c>
      <c r="B22" s="17" t="s">
        <v>79</v>
      </c>
      <c r="C22" s="54"/>
      <c r="D22" s="70">
        <v>3.75</v>
      </c>
    </row>
    <row r="23" spans="1:7">
      <c r="A23" s="61" t="s">
        <v>80</v>
      </c>
      <c r="B23" s="17" t="s">
        <v>81</v>
      </c>
      <c r="C23" s="69">
        <v>237.11</v>
      </c>
      <c r="D23" s="70">
        <v>1210.8999999999999</v>
      </c>
    </row>
    <row r="24" spans="1:7">
      <c r="A24" s="61" t="s">
        <v>82</v>
      </c>
      <c r="B24" s="17" t="s">
        <v>83</v>
      </c>
      <c r="C24" s="69">
        <v>75.23</v>
      </c>
      <c r="D24" s="70">
        <v>8.0500000000000007</v>
      </c>
    </row>
    <row r="25" spans="1:7">
      <c r="A25" s="61" t="s">
        <v>84</v>
      </c>
      <c r="B25" s="17" t="s">
        <v>85</v>
      </c>
      <c r="C25" s="54">
        <v>9.7100000000000009</v>
      </c>
      <c r="D25" s="70">
        <v>77.52</v>
      </c>
    </row>
    <row r="26" spans="1:7">
      <c r="A26" s="64"/>
      <c r="B26" s="51" t="s">
        <v>42</v>
      </c>
      <c r="C26" s="53">
        <v>9012.8100000000013</v>
      </c>
      <c r="D26" s="62">
        <v>7531.170000000001</v>
      </c>
      <c r="F26" s="6"/>
      <c r="G26" s="6"/>
    </row>
    <row r="27" spans="1:7">
      <c r="A27" s="64"/>
      <c r="B27" s="51" t="s">
        <v>12</v>
      </c>
      <c r="C27" s="55"/>
      <c r="D27" s="63">
        <v>1481.6400000000003</v>
      </c>
      <c r="G27" s="6"/>
    </row>
    <row r="28" spans="1:7">
      <c r="A28" s="64"/>
      <c r="B28" s="51" t="s">
        <v>104</v>
      </c>
      <c r="C28" s="53">
        <v>8737.69</v>
      </c>
      <c r="D28" s="63"/>
      <c r="G28" s="6"/>
    </row>
    <row r="29" spans="1:7" ht="13.5" thickBot="1">
      <c r="A29" s="68"/>
      <c r="B29" s="65" t="s">
        <v>105</v>
      </c>
      <c r="C29" s="66"/>
      <c r="D29" s="67">
        <v>10219.330000000002</v>
      </c>
    </row>
    <row r="31" spans="1:7">
      <c r="A31" s="3" t="s">
        <v>122</v>
      </c>
    </row>
    <row r="33" spans="1:4">
      <c r="C33" s="3" t="s">
        <v>123</v>
      </c>
      <c r="D33" s="3"/>
    </row>
    <row r="34" spans="1:4">
      <c r="C34" s="3" t="s">
        <v>40</v>
      </c>
      <c r="D34" s="3"/>
    </row>
    <row r="36" spans="1:4">
      <c r="A36" s="3" t="s">
        <v>124</v>
      </c>
    </row>
    <row r="38" spans="1:4">
      <c r="A38" s="3" t="s">
        <v>125</v>
      </c>
    </row>
  </sheetData>
  <mergeCells count="4">
    <mergeCell ref="A4:B4"/>
    <mergeCell ref="C4:D4"/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záv_účet</vt:lpstr>
      <vt:lpstr>příloha§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</dc:creator>
  <cp:lastModifiedBy>CzechPoint</cp:lastModifiedBy>
  <cp:lastPrinted>2012-05-21T16:20:25Z</cp:lastPrinted>
  <dcterms:created xsi:type="dcterms:W3CDTF">2011-02-03T15:21:57Z</dcterms:created>
  <dcterms:modified xsi:type="dcterms:W3CDTF">2012-05-21T16:22:33Z</dcterms:modified>
</cp:coreProperties>
</file>